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36620" windowHeight="20080" tabRatio="500"/>
  </bookViews>
  <sheets>
    <sheet name="Tableau" sheetId="2" r:id="rId1"/>
  </sheets>
  <definedNames>
    <definedName name="Classes">Tableau!#REF!</definedName>
    <definedName name="Contrebandier">Tableau!#REF!</definedName>
    <definedName name="Jedi_Consulaire">Tableau!#REF!</definedName>
    <definedName name="Soldat">Tableau!#REF!</definedName>
    <definedName name="TypeCadeau">Tableau!#REF!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2" l="1"/>
  <c r="F40" i="2"/>
  <c r="J29" i="2"/>
  <c r="H29" i="2"/>
  <c r="G29" i="2"/>
  <c r="F28" i="2"/>
  <c r="F46" i="2"/>
  <c r="F32" i="2"/>
  <c r="I29" i="2"/>
  <c r="G28" i="2"/>
  <c r="F19" i="2"/>
  <c r="G43" i="2"/>
  <c r="G35" i="2"/>
  <c r="M28" i="2"/>
  <c r="E28" i="2"/>
  <c r="G23" i="2"/>
  <c r="G24" i="2"/>
  <c r="F24" i="2"/>
  <c r="M14" i="2"/>
  <c r="G14" i="2"/>
  <c r="G32" i="2"/>
  <c r="K29" i="2"/>
  <c r="D29" i="2"/>
  <c r="E29" i="2"/>
  <c r="M23" i="2"/>
  <c r="F23" i="2"/>
  <c r="F15" i="2"/>
  <c r="H14" i="2"/>
  <c r="L12" i="2"/>
  <c r="I12" i="2"/>
  <c r="F12" i="2"/>
  <c r="F38" i="2"/>
  <c r="F29" i="2"/>
  <c r="F17" i="2"/>
  <c r="F8" i="2"/>
</calcChain>
</file>

<file path=xl/sharedStrings.xml><?xml version="1.0" encoding="utf-8"?>
<sst xmlns="http://schemas.openxmlformats.org/spreadsheetml/2006/main" count="140" uniqueCount="107">
  <si>
    <t>Fréquenter</t>
  </si>
  <si>
    <t>Luxe</t>
  </si>
  <si>
    <t>Technologie</t>
  </si>
  <si>
    <t>Souvenirs de la République</t>
  </si>
  <si>
    <t>Souvenirs de l'Empire</t>
  </si>
  <si>
    <t>Trophée</t>
  </si>
  <si>
    <t>Soldat</t>
  </si>
  <si>
    <t>Contrebandier</t>
  </si>
  <si>
    <t>Jedi Consulaire</t>
  </si>
  <si>
    <t>Chevalier Jedi</t>
  </si>
  <si>
    <t>Chasseur de primes</t>
  </si>
  <si>
    <t>Inquisiteur Sith</t>
  </si>
  <si>
    <t>Guerrier Sith</t>
  </si>
  <si>
    <t>Elara Dorne</t>
  </si>
  <si>
    <t>Tanno Vik</t>
  </si>
  <si>
    <t>Yuun</t>
  </si>
  <si>
    <t>Corso Riggs</t>
  </si>
  <si>
    <t>Bowdaar</t>
  </si>
  <si>
    <t>Risha</t>
  </si>
  <si>
    <t>Akavi Spaar</t>
  </si>
  <si>
    <t>Guss Tuno</t>
  </si>
  <si>
    <t>Qyzen Fess</t>
  </si>
  <si>
    <t>Zenith</t>
  </si>
  <si>
    <t>Nadia Grell</t>
  </si>
  <si>
    <t>Kira Carsen</t>
  </si>
  <si>
    <t>Doc</t>
  </si>
  <si>
    <t>Sergent Rusk</t>
  </si>
  <si>
    <t>Mako</t>
  </si>
  <si>
    <t>Gault Rennow</t>
  </si>
  <si>
    <t>Torian Cadera</t>
  </si>
  <si>
    <t>Blizz</t>
  </si>
  <si>
    <t>Skadge</t>
  </si>
  <si>
    <t>Vector Hyllus</t>
  </si>
  <si>
    <t>Docteur Lokin</t>
  </si>
  <si>
    <t>Enseigne Raina Temple</t>
  </si>
  <si>
    <t>Scorpio</t>
  </si>
  <si>
    <t>Khem Val</t>
  </si>
  <si>
    <t>Andronikos Revel</t>
  </si>
  <si>
    <t>Ashara Zavros</t>
  </si>
  <si>
    <t>Talos Drellik</t>
  </si>
  <si>
    <t>Xalek</t>
  </si>
  <si>
    <t>Vette</t>
  </si>
  <si>
    <t>Malavai Quinn</t>
  </si>
  <si>
    <t>Lieutenant Pierce</t>
  </si>
  <si>
    <t>Broonmark</t>
  </si>
  <si>
    <t>Armes</t>
  </si>
  <si>
    <t>Equipement militaire</t>
  </si>
  <si>
    <t>Artéfacts Culturel</t>
  </si>
  <si>
    <t>Dialogues</t>
  </si>
  <si>
    <t>Aric Jordan</t>
  </si>
  <si>
    <t>Theran Cedrex</t>
  </si>
  <si>
    <t>Felix Lieutenant Iresso</t>
  </si>
  <si>
    <t xml:space="preserve">Seigneur Fléau </t>
  </si>
  <si>
    <t>Aime: utiliser ses pouvoirs contre les faibles, le pouvoir, la colère, la vengeance, la rancune</t>
  </si>
  <si>
    <t>Jaesa Willsaam (Lumière)</t>
  </si>
  <si>
    <t>Jaesa Willsaam (Obscur)</t>
  </si>
  <si>
    <t>Kaliyo D’jannis</t>
  </si>
  <si>
    <t>Compagnon</t>
  </si>
  <si>
    <t>Classe associée</t>
  </si>
  <si>
    <t>Aime: les règles, la bienséance, l’altruisme ; Déteste: la violence inutile, la corruption</t>
  </si>
  <si>
    <t>Aime: la cruauté, le comportement mercenaire, l’autorité moqueuse, tout faire exploser ; Déteste: la bonté, le sacrifice</t>
  </si>
  <si>
    <t>Aime: les mystères, le respect des gens/des croyances inhabituelles, la patience, la retenue ; Déteste: la violence inutile, le chaos, la grossièreté, l’imprudence, la vantardise</t>
  </si>
  <si>
    <t>Aime: la protection du faible, être agréable avec les dames, punir les méchants ; Déteste: blesser pour le bénéfice, blesser les femmes peu importe ce qu’elles ont fait, travailler avec les Sith ou les Impériaux</t>
  </si>
  <si>
    <t>Aime: un bon combat contre des adversaires dignes, protéger les faibles, l’honneur personnel ; Déteste: la cruauté, l’intimidation, l’esclavage, respecter l’autorité quand il est en tort</t>
  </si>
  <si>
    <t>Aime: l’intérêt personnel, le bénéfice, les secrets et les nouvelles technologies ; Déteste: le comportement non professionnel ou émotionnel, tuer des innocents, travailler avec des idiots ou des non éduqués</t>
  </si>
  <si>
    <t>Aime: défis de combat, le bénéfice, les symboles de l’autorité ; Déteste: la République, les actes déshonorants, la pitié</t>
  </si>
  <si>
    <t>Aime: se moquer des utilisateurs de la Force, profiter de ceux qui se laissent faire, une bonne escroquerie ; Déteste: tuer des innocents, prendre des risques inutiles</t>
  </si>
  <si>
    <t>Aime: tuer des ennemis puissants, encourager les autres à se défendre, le danger, l’honneur ; Déteste: tuer les faibles, l’esprit mercenaire, épargner des ennemis puissants</t>
  </si>
  <si>
    <t>Aime: l’intelligence, la pensée logique, aider les scientifiques, les belles femmes, obtenir quelque chose pour rien ; Déteste: les absurdités mystiques des Jedi, la Persuasion par la Force, détruire la science, l’héroïsme inutile</t>
  </si>
  <si>
    <t>Aime: blesser des Impériaux, défendre le faible, l’obstination, la résolution ; Déteste: la pitié pour l’Empire, la trahison, une seconde chance pour ceux qui font le mal</t>
  </si>
  <si>
    <t>Aime: l’armée de la République, le leadership, prendre des risques pour le bien de tous, honneur, pitié ; Déteste: enfreindre la loi, la cruauté</t>
  </si>
  <si>
    <t>Aime: apprendre, aider les faibles, la charité, la pitié, tester ses pouvoirs ; Déteste: la cruauté, les Jedi noirs, l’autorité insultante</t>
  </si>
  <si>
    <t>Aime: les Jedi, les actions moralement correctes, battre l’Empire ; Déteste: l’intimidation, la mise à mort d’innocents, l’irrespect de l’autorité</t>
  </si>
  <si>
    <t>Aime: être drôle, être impliqué, railler et battre l’Empire ; Déteste: l’intimidation, agir comme un mercenaire, coopérer avec les Sith</t>
  </si>
  <si>
    <t>Aime: ressembler à un héros, la romance et le flirt, aider ceux dans besoin ; Déteste: être méchant, blesser les innocents, refuser d’aider</t>
  </si>
  <si>
    <t>Aime: tuer des Imperiaux, protéger la République, motiver les autres à se battre ; Déteste: éviter les batailles, la faiblesse, l’irrespect de l’autorité</t>
  </si>
  <si>
    <t>Aime: tuer les utilisateurs de la Force, les démonstrations de force, rendre les gens idiots malheureux ; Déteste: faiblesse sous toutes ses formes, ne pas tuer les utilisateurs de la Force</t>
  </si>
  <si>
    <t>Aime: l’action, tenir ses promesses, les complications ; Déteste: l’autorité, la trahison, reculer lors d’un combat</t>
  </si>
  <si>
    <t>Aime: les choix raisonnables, les secrets de la Force, se battre avec des voyous ; Déteste: la cruauté gratuite, se battre contre les Jedi</t>
  </si>
  <si>
    <t>Aime: suivre le Code Sith, se battre lorsqu’il y a un avantage écrasant, la brièveté ; Déteste: la pitié, la faiblesse, parler</t>
  </si>
  <si>
    <t>Aime: le comportement contestataire, protéger les faibles, les trésors, être payée ; Déteste: l’intimidation, la mise à mort d’innocents, lui parler de haut</t>
  </si>
  <si>
    <t>Aime: le patriotisme à l’Empire, récompenser le travail difficile, l’honneur ; Déteste: l’égoïsme, la trahison, les comportements irrationnels</t>
  </si>
  <si>
    <t>Aime: la cruauté gratuite, les secrets de la Force, l’assassinat et le chaos ; Déteste: l’honneur, la pitié, aider les gens</t>
  </si>
  <si>
    <t>Déteste: l’honneur, la pitié, aider les gens ; Aime: le gain personnel, blesser la République, le danger, se moquer de l’autorité</t>
  </si>
  <si>
    <t>Aime: le gain personnel, blesser la République, le danger, se moquer de l’autorité ; Déteste: les règles, lui parler de haut, la paix</t>
  </si>
  <si>
    <t>Aime: la violence comme une solution, vous tester, protéger ceux qui vous sont proches ; Déteste: la trahison d’alliés, l’inaction, parler de tout et de rien</t>
  </si>
  <si>
    <t>Aime: le professionnalisme, les chasseurs de primes, faire de l’argent, la liberté, la bonté ; Déteste: l’intimidation, la cruauté, les snobs</t>
  </si>
  <si>
    <t>Aime: l’avidité, l’indulgence, penser à la solution du problème ; Déteste: les batailles justes, la douleur, l’œuvre de bienfaisance, les règles</t>
  </si>
  <si>
    <t>Aime: les défis, l’honneur, les Mandaloriens, le respect ; Déteste: la liquidation, la lâcheté</t>
  </si>
  <si>
    <t>Aime: l’aventure, les gadgets, l’attention, l’éloge, l’amitié ; Déteste: des choses effrayantes, la violence extrême, les gens qui sont méchants avec lui</t>
  </si>
  <si>
    <t>Aime: la violence, causer la souffrance, la destruction, l’intimidation ; Déteste: le compromis, recevoir des ordres, la faiblesse</t>
  </si>
  <si>
    <t>Aime: l’irrespect de l’autorité, la violence occasionnelle, l’anarchie pour l’amusement ; Déteste: le sacrifice de soi pour le bien de tous, la sincérité, l’obéissance, l’esprit patriotique et l’avantage qui en est pris</t>
  </si>
  <si>
    <t>Aime: les solutions intelligentes, penser sur le long terme, la technologie, le pragmatisme ; Déteste: l’idéologie, l’honnêteté, les actions égoïstes sans gain à long terme clair</t>
  </si>
  <si>
    <t>Aime: L’Empire, les Sith, le devoir, l’honneur ; Déteste: la cruauté, la violence occasionnelle, l’égoïsme</t>
  </si>
  <si>
    <t>Aime: apprendre et obtenir de nouvelles technologies, l’égoïsme, tuer les menaces ; Déteste: le sacrifice de soi, le devoir, le gaspillage</t>
  </si>
  <si>
    <t>Agent Impérial</t>
  </si>
  <si>
    <t>Est en romance ?</t>
  </si>
  <si>
    <t>Non</t>
  </si>
  <si>
    <t>T7001</t>
  </si>
  <si>
    <t>M104X</t>
  </si>
  <si>
    <t>3 = Adore
2 = Favori
1 = Aime
0 = Indiférent</t>
  </si>
  <si>
    <t>Aime: l’efficacité, le devoir, l’armée de la République, l’honnêteté ; Déteste: l’échec, des excuses, les sacrifices de sang0froid</t>
  </si>
  <si>
    <t>Aime: détruire les ennemis de la République, les messages pro0République, le courage ; Déteste: tout ce qui va à l’encontre de la République</t>
  </si>
  <si>
    <t>Aime: les artéfacts, la découverte, l’histoire, les sentiment de pro0empire, les jeux de mots intelligents ; Déteste: la cruauté, la grossièreté, les secrets de ses alliés</t>
  </si>
  <si>
    <t>Aime: la diplomatie, aider les gens, découvrir des cultures étrangères ; Déteste: l’avidité, la cruauté, les préjugés, les sentiments anti0étranger</t>
  </si>
  <si>
    <t>Utilisation : Filtrer la classe, puis utiliser les couleurs pour voir quels cadeaux correspondent le mieux à chaque partenaire. Pour voir à quel partenaire assigner quel type de cadeau, réaliser un filtre décroissant sur le type de cadeau concerné.</t>
  </si>
  <si>
    <t>Biens de la pègre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</si>
</sst>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Normal" xfId="0" builtinId="0"/>
  </cellStyles>
  <dxfs count="14">
    <dxf>
      <alignment horizontal="left" vertical="top" textRotation="0" wrapText="1" indent="0" justifyLastLine="0" shrinkToFit="0"/>
    </dxf>
    <dxf>
      <numFmt numFmtId="30" formatCode="@"/>
      <alignment horizontal="center" vertical="center" textRotation="0" wrapText="0" indent="0" justifyLastLine="0" shrinkToFit="0"/>
    </dxf>
    <dxf>
      <numFmt numFmtId="30" formatCode="@"/>
      <alignment horizontal="center" vertical="center" textRotation="0" wrapText="0" indent="0" justifyLastLine="0" shrinkToFit="0"/>
    </dxf>
    <dxf>
      <numFmt numFmtId="30" formatCode="@"/>
      <alignment horizontal="center" vertical="center" textRotation="0" wrapText="0" indent="0" justifyLastLine="0" shrinkToFit="0"/>
    </dxf>
    <dxf>
      <numFmt numFmtId="30" formatCode="@"/>
      <alignment horizontal="center" vertical="center" textRotation="0" wrapText="0" indent="0" justifyLastLine="0" shrinkToFit="0"/>
    </dxf>
    <dxf>
      <numFmt numFmtId="30" formatCode="@"/>
      <alignment horizontal="center" vertical="center" textRotation="0" wrapText="0" indent="0" justifyLastLine="0" shrinkToFit="0"/>
    </dxf>
    <dxf>
      <numFmt numFmtId="30" formatCode="@"/>
      <alignment horizontal="center" vertical="center" textRotation="0" wrapText="0" indent="0" justifyLastLine="0" shrinkToFit="0"/>
    </dxf>
    <dxf>
      <numFmt numFmtId="30" formatCode="@"/>
      <alignment horizontal="center" vertical="center" textRotation="0" wrapText="0" indent="0" justifyLastLine="0" shrinkToFit="0"/>
    </dxf>
    <dxf>
      <numFmt numFmtId="30" formatCode="@"/>
      <alignment horizontal="center" vertical="center" textRotation="0" wrapText="0" indent="0" justifyLastLine="0" shrinkToFit="0"/>
    </dxf>
    <dxf>
      <numFmt numFmtId="30" formatCode="@"/>
      <alignment horizontal="center" vertical="center" textRotation="0" wrapText="0" indent="0" justifyLastLine="0" shrinkToFit="0"/>
    </dxf>
    <dxf>
      <numFmt numFmtId="30" formatCode="@"/>
      <alignment horizontal="center" vertical="center" textRotation="0" wrapText="0" indent="0" justifyLastLine="0" shrinkToFit="0"/>
    </dxf>
    <dxf>
      <font>
        <b/>
        <sz val="14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justifyLastLine="0" shrinkToFit="0"/>
    </dxf>
    <dxf>
      <alignment horizontal="center" vertical="bottom" textRotation="0" indent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N47" totalsRowShown="0" headerRowDxfId="13">
  <autoFilter ref="B6:N47">
    <filterColumn colId="1">
      <filters>
        <filter val="Jedi Consulaire"/>
      </filters>
    </filterColumn>
  </autoFilter>
  <sortState ref="B17:N21">
    <sortCondition descending="1" ref="L6:L47"/>
  </sortState>
  <tableColumns count="13">
    <tableColumn id="1" name="Compagnon" dataDxfId="12"/>
    <tableColumn id="12" name="Classe associée" dataDxfId="11"/>
    <tableColumn id="2" name="Armes" dataDxfId="10"/>
    <tableColumn id="3" name="Equipement militaire" dataDxfId="9"/>
    <tableColumn id="4" name="Fréquenter" dataDxfId="8"/>
    <tableColumn id="5" name="Luxe" dataDxfId="7"/>
    <tableColumn id="6" name="Technologie" dataDxfId="6"/>
    <tableColumn id="7" name="Souvenirs de la République" dataDxfId="5"/>
    <tableColumn id="8" name="Souvenirs de l'Empire" dataDxfId="4"/>
    <tableColumn id="9" name="Artéfacts Culturel" dataDxfId="3"/>
    <tableColumn id="10" name="Trophée" dataDxfId="2"/>
    <tableColumn id="11" name="Biens de la pègre" dataDxfId="1"/>
    <tableColumn id="13" name="Dialogu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workbookViewId="0">
      <selection activeCell="J51" sqref="J51"/>
    </sheetView>
  </sheetViews>
  <sheetFormatPr baseColWidth="10" defaultRowHeight="15" x14ac:dyDescent="0"/>
  <cols>
    <col min="1" max="1" width="3.1640625" customWidth="1"/>
    <col min="2" max="2" width="27.33203125" customWidth="1"/>
    <col min="3" max="3" width="18.1640625" style="3" customWidth="1"/>
    <col min="4" max="4" width="11.5" customWidth="1"/>
    <col min="5" max="5" width="22.5" customWidth="1"/>
    <col min="6" max="6" width="13.5" customWidth="1"/>
    <col min="7" max="7" width="17.6640625" customWidth="1"/>
    <col min="8" max="8" width="17.1640625" customWidth="1"/>
    <col min="9" max="9" width="27.6640625" customWidth="1"/>
    <col min="10" max="10" width="25.6640625" customWidth="1"/>
    <col min="11" max="11" width="18.1640625" customWidth="1"/>
    <col min="12" max="12" width="20.83203125" customWidth="1"/>
    <col min="13" max="13" width="19.83203125" customWidth="1"/>
    <col min="14" max="14" width="54.33203125" customWidth="1"/>
    <col min="15" max="15" width="48.5" style="8" customWidth="1"/>
    <col min="16" max="16" width="122.83203125" customWidth="1"/>
  </cols>
  <sheetData>
    <row r="1" spans="2:15">
      <c r="N1" s="8"/>
      <c r="O1"/>
    </row>
    <row r="2" spans="2:15" ht="41" customHeight="1">
      <c r="E2" s="9" t="s">
        <v>105</v>
      </c>
      <c r="F2" s="9"/>
      <c r="G2" s="9"/>
      <c r="H2" s="9"/>
      <c r="I2" s="9"/>
      <c r="J2" s="9"/>
      <c r="N2" s="8"/>
      <c r="O2"/>
    </row>
    <row r="3" spans="2:15">
      <c r="N3" s="8"/>
      <c r="O3"/>
    </row>
    <row r="4" spans="2:15" ht="60">
      <c r="B4" s="1" t="s">
        <v>100</v>
      </c>
      <c r="E4" s="7" t="s">
        <v>96</v>
      </c>
      <c r="F4" s="7" t="s">
        <v>97</v>
      </c>
      <c r="N4" s="8"/>
      <c r="O4"/>
    </row>
    <row r="5" spans="2:15">
      <c r="N5" s="8"/>
      <c r="O5"/>
    </row>
    <row r="6" spans="2:15" s="6" customFormat="1">
      <c r="B6" s="6" t="s">
        <v>57</v>
      </c>
      <c r="C6" s="3" t="s">
        <v>58</v>
      </c>
      <c r="D6" s="6" t="s">
        <v>45</v>
      </c>
      <c r="E6" s="6" t="s">
        <v>46</v>
      </c>
      <c r="F6" s="6" t="s">
        <v>0</v>
      </c>
      <c r="G6" s="6" t="s">
        <v>1</v>
      </c>
      <c r="H6" s="6" t="s">
        <v>2</v>
      </c>
      <c r="I6" s="6" t="s">
        <v>3</v>
      </c>
      <c r="J6" s="6" t="s">
        <v>4</v>
      </c>
      <c r="K6" s="6" t="s">
        <v>47</v>
      </c>
      <c r="L6" s="6" t="s">
        <v>5</v>
      </c>
      <c r="M6" s="6" t="s">
        <v>106</v>
      </c>
      <c r="N6" s="8" t="s">
        <v>48</v>
      </c>
    </row>
    <row r="7" spans="2:15" ht="45" hidden="1">
      <c r="B7" s="4" t="s">
        <v>49</v>
      </c>
      <c r="C7" s="3" t="s">
        <v>6</v>
      </c>
      <c r="D7" s="2">
        <v>3</v>
      </c>
      <c r="E7" s="2">
        <v>2</v>
      </c>
      <c r="F7" s="2">
        <v>2</v>
      </c>
      <c r="G7" s="2">
        <v>0</v>
      </c>
      <c r="H7" s="2">
        <v>1</v>
      </c>
      <c r="I7" s="2">
        <v>1</v>
      </c>
      <c r="J7" s="2">
        <v>0</v>
      </c>
      <c r="K7" s="2">
        <v>1</v>
      </c>
      <c r="L7" s="2">
        <v>1</v>
      </c>
      <c r="M7" s="2">
        <v>0</v>
      </c>
      <c r="N7" s="8" t="s">
        <v>101</v>
      </c>
      <c r="O7"/>
    </row>
    <row r="8" spans="2:15" ht="30" hidden="1">
      <c r="B8" s="4" t="s">
        <v>13</v>
      </c>
      <c r="C8" s="3" t="s">
        <v>6</v>
      </c>
      <c r="D8" s="2">
        <v>0</v>
      </c>
      <c r="E8" s="2">
        <v>2</v>
      </c>
      <c r="F8" s="5">
        <f>IF($F$4="Oui",3,0)</f>
        <v>0</v>
      </c>
      <c r="G8" s="2">
        <v>2</v>
      </c>
      <c r="H8" s="2">
        <v>1</v>
      </c>
      <c r="I8" s="2">
        <v>1</v>
      </c>
      <c r="J8" s="2">
        <v>1</v>
      </c>
      <c r="K8" s="2">
        <v>0</v>
      </c>
      <c r="L8" s="2">
        <v>0</v>
      </c>
      <c r="M8" s="2">
        <v>0</v>
      </c>
      <c r="N8" s="8" t="s">
        <v>59</v>
      </c>
      <c r="O8"/>
    </row>
    <row r="9" spans="2:15" ht="45" hidden="1">
      <c r="B9" s="4" t="s">
        <v>99</v>
      </c>
      <c r="C9" s="3" t="s">
        <v>6</v>
      </c>
      <c r="D9" s="2">
        <v>2</v>
      </c>
      <c r="E9" s="2">
        <v>2</v>
      </c>
      <c r="F9" s="2">
        <v>2</v>
      </c>
      <c r="G9" s="2">
        <v>2</v>
      </c>
      <c r="H9" s="2">
        <v>1</v>
      </c>
      <c r="I9" s="2">
        <v>3</v>
      </c>
      <c r="J9" s="2">
        <v>0</v>
      </c>
      <c r="K9" s="2">
        <v>2</v>
      </c>
      <c r="L9" s="2">
        <v>2</v>
      </c>
      <c r="M9" s="2">
        <v>0</v>
      </c>
      <c r="N9" s="8" t="s">
        <v>102</v>
      </c>
      <c r="O9"/>
    </row>
    <row r="10" spans="2:15" ht="30" hidden="1">
      <c r="B10" s="4" t="s">
        <v>14</v>
      </c>
      <c r="C10" s="3" t="s">
        <v>6</v>
      </c>
      <c r="D10" s="2">
        <v>1</v>
      </c>
      <c r="E10" s="2">
        <v>2</v>
      </c>
      <c r="F10" s="2">
        <v>0</v>
      </c>
      <c r="G10" s="2">
        <v>0</v>
      </c>
      <c r="H10" s="2">
        <v>2</v>
      </c>
      <c r="I10" s="2">
        <v>0</v>
      </c>
      <c r="J10" s="2">
        <v>0</v>
      </c>
      <c r="K10" s="2">
        <v>0</v>
      </c>
      <c r="L10" s="2">
        <v>0</v>
      </c>
      <c r="M10" s="2">
        <v>3</v>
      </c>
      <c r="N10" s="8" t="s">
        <v>60</v>
      </c>
      <c r="O10"/>
    </row>
    <row r="11" spans="2:15" ht="45" hidden="1">
      <c r="B11" s="4" t="s">
        <v>15</v>
      </c>
      <c r="C11" s="3" t="s">
        <v>6</v>
      </c>
      <c r="D11" s="2">
        <v>2</v>
      </c>
      <c r="E11" s="2">
        <v>2</v>
      </c>
      <c r="F11" s="2">
        <v>0</v>
      </c>
      <c r="G11" s="2">
        <v>0</v>
      </c>
      <c r="H11" s="2">
        <v>3</v>
      </c>
      <c r="I11" s="2">
        <v>2</v>
      </c>
      <c r="J11" s="2">
        <v>2</v>
      </c>
      <c r="K11" s="2">
        <v>3</v>
      </c>
      <c r="L11" s="2">
        <v>3</v>
      </c>
      <c r="M11" s="2">
        <v>0</v>
      </c>
      <c r="N11" s="8" t="s">
        <v>61</v>
      </c>
      <c r="O11"/>
    </row>
    <row r="12" spans="2:15" ht="60" hidden="1">
      <c r="B12" s="4" t="s">
        <v>16</v>
      </c>
      <c r="C12" s="3" t="s">
        <v>7</v>
      </c>
      <c r="D12" s="2">
        <v>3</v>
      </c>
      <c r="E12" s="2">
        <v>1</v>
      </c>
      <c r="F12" s="5">
        <f>IF($F$4="Oui",2,1)</f>
        <v>1</v>
      </c>
      <c r="G12" s="2">
        <v>2</v>
      </c>
      <c r="H12" s="2">
        <v>2</v>
      </c>
      <c r="I12" s="5">
        <f>IF($F$4="Oui",2,1)</f>
        <v>1</v>
      </c>
      <c r="J12" s="2">
        <v>0</v>
      </c>
      <c r="K12" s="2">
        <v>2</v>
      </c>
      <c r="L12" s="5">
        <f>IF($F$4="Oui",2,1)</f>
        <v>1</v>
      </c>
      <c r="M12" s="2">
        <v>0</v>
      </c>
      <c r="N12" s="8" t="s">
        <v>62</v>
      </c>
      <c r="O12"/>
    </row>
    <row r="13" spans="2:15" ht="45" hidden="1">
      <c r="B13" s="4" t="s">
        <v>17</v>
      </c>
      <c r="C13" s="3" t="s">
        <v>7</v>
      </c>
      <c r="D13" s="2">
        <v>1</v>
      </c>
      <c r="E13" s="2">
        <v>2</v>
      </c>
      <c r="F13" s="2">
        <v>2</v>
      </c>
      <c r="G13" s="2">
        <v>3</v>
      </c>
      <c r="H13" s="2">
        <v>2</v>
      </c>
      <c r="I13" s="2">
        <v>0</v>
      </c>
      <c r="J13" s="2">
        <v>0</v>
      </c>
      <c r="K13" s="2">
        <v>3</v>
      </c>
      <c r="L13" s="2">
        <v>1</v>
      </c>
      <c r="M13" s="2">
        <v>2</v>
      </c>
      <c r="N13" s="8" t="s">
        <v>63</v>
      </c>
      <c r="O13"/>
    </row>
    <row r="14" spans="2:15" ht="60" hidden="1">
      <c r="B14" s="4" t="s">
        <v>18</v>
      </c>
      <c r="C14" s="3" t="s">
        <v>7</v>
      </c>
      <c r="D14" s="2">
        <v>2</v>
      </c>
      <c r="E14" s="2">
        <v>2</v>
      </c>
      <c r="F14" s="2">
        <v>2</v>
      </c>
      <c r="G14" s="5">
        <f>IF($F$4="Oui",3,1)</f>
        <v>1</v>
      </c>
      <c r="H14" s="5">
        <f>IF($F$4="Oui",2,1)</f>
        <v>1</v>
      </c>
      <c r="I14" s="2">
        <v>2</v>
      </c>
      <c r="J14" s="2">
        <v>2</v>
      </c>
      <c r="K14" s="2">
        <v>1</v>
      </c>
      <c r="L14" s="2">
        <v>0</v>
      </c>
      <c r="M14" s="5">
        <f>IF($F$4="Oui",3,1)</f>
        <v>1</v>
      </c>
      <c r="N14" s="8" t="s">
        <v>64</v>
      </c>
      <c r="O14"/>
    </row>
    <row r="15" spans="2:15" ht="30" hidden="1">
      <c r="B15" s="4" t="s">
        <v>19</v>
      </c>
      <c r="C15" s="3" t="s">
        <v>7</v>
      </c>
      <c r="D15" s="2">
        <v>3</v>
      </c>
      <c r="E15" s="2">
        <v>1</v>
      </c>
      <c r="F15" s="5">
        <f>IF($F$4="Oui",2,1)</f>
        <v>1</v>
      </c>
      <c r="G15" s="2">
        <v>0</v>
      </c>
      <c r="H15" s="2">
        <v>2</v>
      </c>
      <c r="I15" s="2">
        <v>2</v>
      </c>
      <c r="J15" s="2">
        <v>2</v>
      </c>
      <c r="K15" s="2">
        <v>0</v>
      </c>
      <c r="L15" s="2">
        <v>1</v>
      </c>
      <c r="M15" s="2">
        <v>2</v>
      </c>
      <c r="N15" s="8" t="s">
        <v>65</v>
      </c>
      <c r="O15"/>
    </row>
    <row r="16" spans="2:15" ht="45" hidden="1">
      <c r="B16" s="4" t="s">
        <v>20</v>
      </c>
      <c r="C16" s="3" t="s">
        <v>7</v>
      </c>
      <c r="D16" s="2">
        <v>0</v>
      </c>
      <c r="E16" s="2">
        <v>0</v>
      </c>
      <c r="F16" s="2">
        <v>2</v>
      </c>
      <c r="G16" s="2">
        <v>1</v>
      </c>
      <c r="H16" s="2">
        <v>1</v>
      </c>
      <c r="I16" s="2">
        <v>2</v>
      </c>
      <c r="J16" s="2">
        <v>2</v>
      </c>
      <c r="K16" s="2">
        <v>2</v>
      </c>
      <c r="L16" s="2">
        <v>2</v>
      </c>
      <c r="M16" s="2">
        <v>3</v>
      </c>
      <c r="N16" s="8" t="s">
        <v>66</v>
      </c>
      <c r="O16"/>
    </row>
    <row r="17" spans="2:15" ht="60">
      <c r="B17" s="4" t="s">
        <v>51</v>
      </c>
      <c r="C17" s="3" t="s">
        <v>8</v>
      </c>
      <c r="D17" s="2">
        <v>2</v>
      </c>
      <c r="E17" s="2">
        <v>0</v>
      </c>
      <c r="F17" s="5">
        <f>IF($F$4="Oui",3,0)</f>
        <v>0</v>
      </c>
      <c r="G17" s="2">
        <v>2</v>
      </c>
      <c r="H17" s="2">
        <v>0</v>
      </c>
      <c r="I17" s="2">
        <v>1</v>
      </c>
      <c r="J17" s="2">
        <v>0</v>
      </c>
      <c r="K17" s="2">
        <v>0</v>
      </c>
      <c r="L17" s="2">
        <v>3</v>
      </c>
      <c r="M17" s="2">
        <v>0</v>
      </c>
      <c r="N17" s="8" t="s">
        <v>70</v>
      </c>
      <c r="O17"/>
    </row>
    <row r="18" spans="2:15" ht="30">
      <c r="B18" s="4" t="s">
        <v>50</v>
      </c>
      <c r="C18" s="3" t="s">
        <v>8</v>
      </c>
      <c r="D18" s="2">
        <v>0</v>
      </c>
      <c r="E18" s="2">
        <v>0</v>
      </c>
      <c r="F18" s="2">
        <v>2</v>
      </c>
      <c r="G18" s="2">
        <v>3</v>
      </c>
      <c r="H18" s="2">
        <v>1</v>
      </c>
      <c r="I18" s="2">
        <v>0</v>
      </c>
      <c r="J18" s="2">
        <v>0</v>
      </c>
      <c r="K18" s="2">
        <v>2</v>
      </c>
      <c r="L18" s="2">
        <v>0</v>
      </c>
      <c r="M18" s="2">
        <v>2</v>
      </c>
      <c r="N18" s="8" t="s">
        <v>68</v>
      </c>
      <c r="O18"/>
    </row>
    <row r="19" spans="2:15" ht="45">
      <c r="B19" s="4" t="s">
        <v>23</v>
      </c>
      <c r="C19" s="3" t="s">
        <v>8</v>
      </c>
      <c r="D19" s="2">
        <v>0</v>
      </c>
      <c r="E19" s="2">
        <v>0</v>
      </c>
      <c r="F19" s="5">
        <f>IF($F$4="Oui",3,2)</f>
        <v>2</v>
      </c>
      <c r="G19" s="2">
        <v>2</v>
      </c>
      <c r="H19" s="2">
        <v>0</v>
      </c>
      <c r="I19" s="2">
        <v>1</v>
      </c>
      <c r="J19" s="2">
        <v>0</v>
      </c>
      <c r="K19" s="2">
        <v>3</v>
      </c>
      <c r="L19" s="2">
        <v>0</v>
      </c>
      <c r="M19" s="2">
        <v>2</v>
      </c>
      <c r="N19" s="8" t="s">
        <v>71</v>
      </c>
      <c r="O19"/>
    </row>
    <row r="20" spans="2:15" ht="45">
      <c r="B20" s="4" t="s">
        <v>21</v>
      </c>
      <c r="C20" s="3" t="s">
        <v>8</v>
      </c>
      <c r="D20" s="2">
        <v>1</v>
      </c>
      <c r="E20" s="2">
        <v>2</v>
      </c>
      <c r="F20" s="2">
        <v>0</v>
      </c>
      <c r="G20" s="2">
        <v>0</v>
      </c>
      <c r="H20" s="2">
        <v>2</v>
      </c>
      <c r="I20" s="2">
        <v>0</v>
      </c>
      <c r="J20" s="2">
        <v>0</v>
      </c>
      <c r="K20" s="2">
        <v>0</v>
      </c>
      <c r="L20" s="2">
        <v>0</v>
      </c>
      <c r="M20" s="2">
        <v>2</v>
      </c>
      <c r="N20" s="8" t="s">
        <v>67</v>
      </c>
      <c r="O20"/>
    </row>
    <row r="21" spans="2:15" ht="45">
      <c r="B21" s="4" t="s">
        <v>22</v>
      </c>
      <c r="C21" s="3" t="s">
        <v>8</v>
      </c>
      <c r="D21" s="2">
        <v>1</v>
      </c>
      <c r="E21" s="2">
        <v>2</v>
      </c>
      <c r="F21" s="2">
        <v>0</v>
      </c>
      <c r="G21" s="2">
        <v>0</v>
      </c>
      <c r="H21" s="2">
        <v>0</v>
      </c>
      <c r="I21" s="2">
        <v>0</v>
      </c>
      <c r="J21" s="2">
        <v>3</v>
      </c>
      <c r="K21" s="2">
        <v>0</v>
      </c>
      <c r="L21" s="2">
        <v>0</v>
      </c>
      <c r="M21" s="2">
        <v>2</v>
      </c>
      <c r="N21" s="8" t="s">
        <v>69</v>
      </c>
      <c r="O21"/>
    </row>
    <row r="22" spans="2:15" ht="45" hidden="1">
      <c r="B22" s="4" t="s">
        <v>98</v>
      </c>
      <c r="C22" s="3" t="s">
        <v>9</v>
      </c>
      <c r="D22" s="2">
        <v>2</v>
      </c>
      <c r="E22" s="2">
        <v>2</v>
      </c>
      <c r="F22" s="2">
        <v>0</v>
      </c>
      <c r="G22" s="2">
        <v>0</v>
      </c>
      <c r="H22" s="2">
        <v>3</v>
      </c>
      <c r="I22" s="2">
        <v>1</v>
      </c>
      <c r="J22" s="2">
        <v>0</v>
      </c>
      <c r="K22" s="2">
        <v>1</v>
      </c>
      <c r="L22" s="2">
        <v>0</v>
      </c>
      <c r="M22" s="2">
        <v>0</v>
      </c>
      <c r="N22" s="8" t="s">
        <v>72</v>
      </c>
      <c r="O22"/>
    </row>
    <row r="23" spans="2:15" ht="45" hidden="1">
      <c r="B23" s="4" t="s">
        <v>24</v>
      </c>
      <c r="C23" s="3" t="s">
        <v>9</v>
      </c>
      <c r="D23" s="2">
        <v>0</v>
      </c>
      <c r="E23" s="2">
        <v>2</v>
      </c>
      <c r="F23" s="5">
        <f>IF($F$4="Oui",2,1)</f>
        <v>1</v>
      </c>
      <c r="G23" s="5">
        <f>IF($F$4="Oui",3,1)</f>
        <v>1</v>
      </c>
      <c r="H23" s="2">
        <v>1</v>
      </c>
      <c r="I23" s="2">
        <v>2</v>
      </c>
      <c r="J23" s="2">
        <v>2</v>
      </c>
      <c r="K23" s="2">
        <v>2</v>
      </c>
      <c r="L23" s="2">
        <v>2</v>
      </c>
      <c r="M23" s="5">
        <f>IF($F$4="Oui",2,1)</f>
        <v>1</v>
      </c>
      <c r="N23" s="8" t="s">
        <v>73</v>
      </c>
      <c r="O23"/>
    </row>
    <row r="24" spans="2:15" ht="45" hidden="1">
      <c r="B24" s="4" t="s">
        <v>25</v>
      </c>
      <c r="C24" s="3" t="s">
        <v>9</v>
      </c>
      <c r="D24" s="2">
        <v>2</v>
      </c>
      <c r="E24" s="2">
        <v>2</v>
      </c>
      <c r="F24" s="5">
        <f>IF($F$4="Oui",3,1)</f>
        <v>1</v>
      </c>
      <c r="G24" s="5">
        <f>IF($F$4="Oui",3,1)</f>
        <v>1</v>
      </c>
      <c r="H24" s="2">
        <v>2</v>
      </c>
      <c r="I24" s="2">
        <v>0</v>
      </c>
      <c r="J24" s="2">
        <v>0</v>
      </c>
      <c r="K24" s="2">
        <v>2</v>
      </c>
      <c r="L24" s="2">
        <v>2</v>
      </c>
      <c r="M24" s="2">
        <v>2</v>
      </c>
      <c r="N24" s="8" t="s">
        <v>74</v>
      </c>
      <c r="O24"/>
    </row>
    <row r="25" spans="2:15" ht="45" hidden="1">
      <c r="B25" s="4" t="s">
        <v>26</v>
      </c>
      <c r="C25" s="3" t="s">
        <v>9</v>
      </c>
      <c r="D25" s="2">
        <v>1</v>
      </c>
      <c r="E25" s="2">
        <v>3</v>
      </c>
      <c r="F25" s="2">
        <v>0</v>
      </c>
      <c r="G25" s="2">
        <v>2</v>
      </c>
      <c r="H25" s="2">
        <v>2</v>
      </c>
      <c r="I25" s="2">
        <v>1</v>
      </c>
      <c r="J25" s="2">
        <v>2</v>
      </c>
      <c r="K25" s="2">
        <v>2</v>
      </c>
      <c r="L25" s="2">
        <v>2</v>
      </c>
      <c r="M25" s="2">
        <v>0</v>
      </c>
      <c r="N25" s="8" t="s">
        <v>75</v>
      </c>
      <c r="O25"/>
    </row>
    <row r="26" spans="2:15" ht="30" hidden="1">
      <c r="B26" s="4" t="s">
        <v>52</v>
      </c>
      <c r="C26" s="3" t="s">
        <v>9</v>
      </c>
      <c r="D26" s="2">
        <v>2</v>
      </c>
      <c r="E26" s="2">
        <v>2</v>
      </c>
      <c r="F26" s="2">
        <v>0</v>
      </c>
      <c r="G26" s="2">
        <v>0</v>
      </c>
      <c r="H26" s="2">
        <v>1</v>
      </c>
      <c r="I26" s="2">
        <v>2</v>
      </c>
      <c r="J26" s="2">
        <v>0</v>
      </c>
      <c r="K26" s="2">
        <v>2</v>
      </c>
      <c r="L26" s="2">
        <v>3</v>
      </c>
      <c r="M26" s="2">
        <v>2</v>
      </c>
      <c r="N26" s="8" t="s">
        <v>53</v>
      </c>
      <c r="O26"/>
    </row>
    <row r="27" spans="2:15" ht="45" hidden="1">
      <c r="B27" s="4" t="s">
        <v>36</v>
      </c>
      <c r="C27" s="3" t="s">
        <v>11</v>
      </c>
      <c r="D27" s="2">
        <v>1</v>
      </c>
      <c r="E27" s="2">
        <v>0</v>
      </c>
      <c r="F27" s="2">
        <v>0</v>
      </c>
      <c r="G27" s="2">
        <v>0</v>
      </c>
      <c r="H27" s="2">
        <v>2</v>
      </c>
      <c r="I27" s="2">
        <v>0</v>
      </c>
      <c r="J27" s="2">
        <v>2</v>
      </c>
      <c r="K27" s="2">
        <v>3</v>
      </c>
      <c r="L27" s="2">
        <v>2</v>
      </c>
      <c r="M27" s="2">
        <v>0</v>
      </c>
      <c r="N27" s="8" t="s">
        <v>76</v>
      </c>
      <c r="O27"/>
    </row>
    <row r="28" spans="2:15" ht="30" hidden="1">
      <c r="B28" s="4" t="s">
        <v>37</v>
      </c>
      <c r="C28" s="3" t="s">
        <v>11</v>
      </c>
      <c r="D28" s="2">
        <v>3</v>
      </c>
      <c r="E28" s="5">
        <f>IF($F$4="Oui",3,1)</f>
        <v>1</v>
      </c>
      <c r="F28" s="5">
        <f>IF($F$4="Oui",2,0)</f>
        <v>0</v>
      </c>
      <c r="G28" s="5">
        <f>IF($F$4="Oui",3,2)</f>
        <v>2</v>
      </c>
      <c r="H28" s="2">
        <v>0</v>
      </c>
      <c r="I28" s="2">
        <v>0</v>
      </c>
      <c r="J28" s="2">
        <v>0</v>
      </c>
      <c r="K28" s="2">
        <v>0</v>
      </c>
      <c r="L28" s="2">
        <v>2</v>
      </c>
      <c r="M28" s="5">
        <f>IF($F$4="Oui",3,1)</f>
        <v>1</v>
      </c>
      <c r="N28" s="8" t="s">
        <v>77</v>
      </c>
      <c r="O28"/>
    </row>
    <row r="29" spans="2:15" ht="45" hidden="1">
      <c r="B29" s="4" t="s">
        <v>38</v>
      </c>
      <c r="C29" s="3" t="s">
        <v>11</v>
      </c>
      <c r="D29" s="5">
        <f>IF($F$4="Oui",2,1)</f>
        <v>1</v>
      </c>
      <c r="E29" s="5">
        <f>IF($F$4="Oui",2,1)</f>
        <v>1</v>
      </c>
      <c r="F29" s="5">
        <f>IF($F$4="Oui",3,0)</f>
        <v>0</v>
      </c>
      <c r="G29" s="5">
        <f>IF($F$4="Oui",2,0)</f>
        <v>0</v>
      </c>
      <c r="H29" s="5">
        <f>IF($F$4="Oui",2,0)</f>
        <v>0</v>
      </c>
      <c r="I29" s="5">
        <f>IF($F$4="Oui",3,2)</f>
        <v>2</v>
      </c>
      <c r="J29" s="5">
        <f>IF($F$4="Oui",2,0)</f>
        <v>0</v>
      </c>
      <c r="K29" s="5">
        <f>IF($F$4="Oui",2,1)</f>
        <v>1</v>
      </c>
      <c r="L29" s="2">
        <v>0</v>
      </c>
      <c r="M29" s="2">
        <v>0</v>
      </c>
      <c r="N29" s="8" t="s">
        <v>78</v>
      </c>
      <c r="O29"/>
    </row>
    <row r="30" spans="2:15" ht="45" hidden="1">
      <c r="B30" s="4" t="s">
        <v>39</v>
      </c>
      <c r="C30" s="3" t="s">
        <v>11</v>
      </c>
      <c r="D30" s="2">
        <v>0</v>
      </c>
      <c r="E30" s="2">
        <v>0</v>
      </c>
      <c r="F30" s="2">
        <v>2</v>
      </c>
      <c r="G30" s="2">
        <v>1</v>
      </c>
      <c r="H30" s="2">
        <v>2</v>
      </c>
      <c r="I30" s="2">
        <v>1</v>
      </c>
      <c r="J30" s="2">
        <v>1</v>
      </c>
      <c r="K30" s="2">
        <v>3</v>
      </c>
      <c r="L30" s="2">
        <v>0</v>
      </c>
      <c r="M30" s="2">
        <v>0</v>
      </c>
      <c r="N30" s="8" t="s">
        <v>103</v>
      </c>
      <c r="O30"/>
    </row>
    <row r="31" spans="2:15" ht="30" hidden="1">
      <c r="B31" s="4" t="s">
        <v>40</v>
      </c>
      <c r="C31" s="3" t="s">
        <v>11</v>
      </c>
      <c r="D31" s="2">
        <v>3</v>
      </c>
      <c r="E31" s="2">
        <v>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2</v>
      </c>
      <c r="M31" s="2">
        <v>2</v>
      </c>
      <c r="N31" s="8" t="s">
        <v>79</v>
      </c>
      <c r="O31"/>
    </row>
    <row r="32" spans="2:15" ht="45" hidden="1">
      <c r="B32" s="4" t="s">
        <v>41</v>
      </c>
      <c r="C32" s="3" t="s">
        <v>12</v>
      </c>
      <c r="D32" s="2">
        <v>2</v>
      </c>
      <c r="E32" s="2">
        <v>0</v>
      </c>
      <c r="F32" s="5">
        <f>IF($F$4="Oui",3,2)</f>
        <v>2</v>
      </c>
      <c r="G32" s="5">
        <f>IF($F$4="Oui",2,1)</f>
        <v>1</v>
      </c>
      <c r="H32" s="2">
        <v>2</v>
      </c>
      <c r="I32" s="2">
        <v>2</v>
      </c>
      <c r="J32" s="2">
        <v>2</v>
      </c>
      <c r="K32" s="2">
        <v>1</v>
      </c>
      <c r="L32" s="2">
        <v>0</v>
      </c>
      <c r="M32" s="2">
        <v>3</v>
      </c>
      <c r="N32" s="8" t="s">
        <v>80</v>
      </c>
      <c r="O32"/>
    </row>
    <row r="33" spans="2:15" ht="45" hidden="1">
      <c r="B33" s="4" t="s">
        <v>42</v>
      </c>
      <c r="C33" s="3" t="s">
        <v>12</v>
      </c>
      <c r="D33" s="2">
        <v>1</v>
      </c>
      <c r="E33" s="2">
        <v>1</v>
      </c>
      <c r="F33" s="2">
        <v>2</v>
      </c>
      <c r="G33" s="2">
        <v>0</v>
      </c>
      <c r="H33" s="2">
        <v>2</v>
      </c>
      <c r="I33" s="2">
        <v>0</v>
      </c>
      <c r="J33" s="2">
        <v>1</v>
      </c>
      <c r="K33" s="2">
        <v>0</v>
      </c>
      <c r="L33" s="2">
        <v>2</v>
      </c>
      <c r="M33" s="2">
        <v>0</v>
      </c>
      <c r="N33" s="8" t="s">
        <v>81</v>
      </c>
      <c r="O33"/>
    </row>
    <row r="34" spans="2:15" ht="30" hidden="1">
      <c r="B34" s="4" t="s">
        <v>54</v>
      </c>
      <c r="C34" s="3" t="s">
        <v>12</v>
      </c>
      <c r="D34" s="2">
        <v>2</v>
      </c>
      <c r="E34" s="2">
        <v>2</v>
      </c>
      <c r="F34" s="2">
        <v>2</v>
      </c>
      <c r="G34" s="2">
        <v>0</v>
      </c>
      <c r="H34" s="2">
        <v>0</v>
      </c>
      <c r="I34" s="2">
        <v>1</v>
      </c>
      <c r="J34" s="2">
        <v>0</v>
      </c>
      <c r="K34" s="2">
        <v>1</v>
      </c>
      <c r="L34" s="2">
        <v>2</v>
      </c>
      <c r="M34" s="2">
        <v>0</v>
      </c>
      <c r="N34" s="8" t="s">
        <v>82</v>
      </c>
      <c r="O34"/>
    </row>
    <row r="35" spans="2:15" ht="45" hidden="1">
      <c r="B35" s="4" t="s">
        <v>55</v>
      </c>
      <c r="C35" s="3" t="s">
        <v>12</v>
      </c>
      <c r="D35" s="2">
        <v>3</v>
      </c>
      <c r="E35" s="2">
        <v>2</v>
      </c>
      <c r="F35" s="2">
        <v>0</v>
      </c>
      <c r="G35" s="5">
        <f>IF($F$4="Oui",3,1)</f>
        <v>1</v>
      </c>
      <c r="H35" s="2">
        <v>0</v>
      </c>
      <c r="I35" s="2">
        <v>0</v>
      </c>
      <c r="J35" s="2">
        <v>2</v>
      </c>
      <c r="K35" s="2">
        <v>0</v>
      </c>
      <c r="L35" s="2">
        <v>1</v>
      </c>
      <c r="M35" s="2">
        <v>0</v>
      </c>
      <c r="N35" s="8" t="s">
        <v>83</v>
      </c>
      <c r="O35"/>
    </row>
    <row r="36" spans="2:15" ht="45" hidden="1">
      <c r="B36" s="4" t="s">
        <v>43</v>
      </c>
      <c r="C36" s="3" t="s">
        <v>12</v>
      </c>
      <c r="D36" s="2">
        <v>3</v>
      </c>
      <c r="E36" s="2">
        <v>3</v>
      </c>
      <c r="F36" s="2">
        <v>0</v>
      </c>
      <c r="G36" s="2">
        <v>0</v>
      </c>
      <c r="H36" s="2">
        <v>2</v>
      </c>
      <c r="I36" s="2">
        <v>2</v>
      </c>
      <c r="J36" s="2">
        <v>2</v>
      </c>
      <c r="K36" s="2">
        <v>0</v>
      </c>
      <c r="L36" s="2">
        <v>2</v>
      </c>
      <c r="M36" s="2">
        <v>2</v>
      </c>
      <c r="N36" s="8" t="s">
        <v>84</v>
      </c>
      <c r="O36"/>
    </row>
    <row r="37" spans="2:15" ht="45" hidden="1">
      <c r="B37" s="4" t="s">
        <v>44</v>
      </c>
      <c r="C37" s="3" t="s">
        <v>12</v>
      </c>
      <c r="D37" s="2">
        <v>3</v>
      </c>
      <c r="E37" s="2">
        <v>2</v>
      </c>
      <c r="F37" s="2">
        <v>0</v>
      </c>
      <c r="G37" s="2">
        <v>0</v>
      </c>
      <c r="H37" s="2">
        <v>1</v>
      </c>
      <c r="I37" s="2">
        <v>1</v>
      </c>
      <c r="J37" s="2">
        <v>2</v>
      </c>
      <c r="K37" s="2">
        <v>2</v>
      </c>
      <c r="L37" s="2">
        <v>3</v>
      </c>
      <c r="M37" s="2">
        <v>0</v>
      </c>
      <c r="N37" s="8" t="s">
        <v>85</v>
      </c>
      <c r="O37"/>
    </row>
    <row r="38" spans="2:15" ht="45" hidden="1">
      <c r="B38" s="4" t="s">
        <v>27</v>
      </c>
      <c r="C38" s="3" t="s">
        <v>10</v>
      </c>
      <c r="D38" s="2">
        <v>2</v>
      </c>
      <c r="E38" s="2">
        <v>0</v>
      </c>
      <c r="F38" s="5">
        <f>IF($F$4="Oui",3,0)</f>
        <v>0</v>
      </c>
      <c r="G38" s="2">
        <v>2</v>
      </c>
      <c r="H38" s="2">
        <v>3</v>
      </c>
      <c r="I38" s="2">
        <v>0</v>
      </c>
      <c r="J38" s="2">
        <v>0</v>
      </c>
      <c r="K38" s="2">
        <v>2</v>
      </c>
      <c r="L38" s="2">
        <v>2</v>
      </c>
      <c r="M38" s="2">
        <v>1</v>
      </c>
      <c r="N38" s="8" t="s">
        <v>86</v>
      </c>
      <c r="O38"/>
    </row>
    <row r="39" spans="2:15" ht="45" hidden="1">
      <c r="B39" s="4" t="s">
        <v>28</v>
      </c>
      <c r="C39" s="3" t="s">
        <v>10</v>
      </c>
      <c r="D39" s="2">
        <v>2</v>
      </c>
      <c r="E39" s="2">
        <v>0</v>
      </c>
      <c r="F39" s="2">
        <v>0</v>
      </c>
      <c r="G39" s="2">
        <v>3</v>
      </c>
      <c r="H39" s="2">
        <v>2</v>
      </c>
      <c r="I39" s="2">
        <v>0</v>
      </c>
      <c r="J39" s="2">
        <v>0</v>
      </c>
      <c r="K39" s="2">
        <v>2</v>
      </c>
      <c r="L39" s="2">
        <v>0</v>
      </c>
      <c r="M39" s="2">
        <v>1</v>
      </c>
      <c r="N39" s="8" t="s">
        <v>87</v>
      </c>
      <c r="O39"/>
    </row>
    <row r="40" spans="2:15" ht="30" hidden="1">
      <c r="B40" s="4" t="s">
        <v>29</v>
      </c>
      <c r="C40" s="3" t="s">
        <v>10</v>
      </c>
      <c r="D40" s="2">
        <v>1</v>
      </c>
      <c r="E40" s="2">
        <v>1</v>
      </c>
      <c r="F40" s="5">
        <f>IF($F$4="Oui",1,0)</f>
        <v>0</v>
      </c>
      <c r="G40" s="2">
        <v>0</v>
      </c>
      <c r="H40" s="2">
        <v>2</v>
      </c>
      <c r="I40" s="2">
        <v>0</v>
      </c>
      <c r="J40" s="2">
        <v>0</v>
      </c>
      <c r="K40" s="2">
        <v>2</v>
      </c>
      <c r="L40" s="2">
        <v>3</v>
      </c>
      <c r="M40" s="2">
        <v>2</v>
      </c>
      <c r="N40" s="8" t="s">
        <v>88</v>
      </c>
      <c r="O40"/>
    </row>
    <row r="41" spans="2:15" ht="45" hidden="1">
      <c r="B41" s="4" t="s">
        <v>30</v>
      </c>
      <c r="C41" s="3" t="s">
        <v>10</v>
      </c>
      <c r="D41" s="2">
        <v>1</v>
      </c>
      <c r="E41" s="2">
        <v>1</v>
      </c>
      <c r="F41" s="2">
        <v>0</v>
      </c>
      <c r="G41" s="2">
        <v>1</v>
      </c>
      <c r="H41" s="2">
        <v>3</v>
      </c>
      <c r="I41" s="2">
        <v>1</v>
      </c>
      <c r="J41" s="2">
        <v>1</v>
      </c>
      <c r="K41" s="2">
        <v>1</v>
      </c>
      <c r="L41" s="2">
        <v>1</v>
      </c>
      <c r="M41" s="2">
        <v>3</v>
      </c>
      <c r="N41" s="8" t="s">
        <v>89</v>
      </c>
      <c r="O41"/>
    </row>
    <row r="42" spans="2:15" ht="45" hidden="1">
      <c r="B42" s="4" t="s">
        <v>31</v>
      </c>
      <c r="C42" s="3" t="s">
        <v>10</v>
      </c>
      <c r="D42" s="2">
        <v>3</v>
      </c>
      <c r="E42" s="2">
        <v>2</v>
      </c>
      <c r="F42" s="2">
        <v>0</v>
      </c>
      <c r="G42" s="2">
        <v>2</v>
      </c>
      <c r="H42" s="2">
        <v>0</v>
      </c>
      <c r="I42" s="2">
        <v>0</v>
      </c>
      <c r="J42" s="2">
        <v>0</v>
      </c>
      <c r="K42" s="2">
        <v>0</v>
      </c>
      <c r="L42" s="2">
        <v>2</v>
      </c>
      <c r="M42" s="2">
        <v>3</v>
      </c>
      <c r="N42" s="8" t="s">
        <v>90</v>
      </c>
      <c r="O42"/>
    </row>
    <row r="43" spans="2:15" ht="60" hidden="1">
      <c r="B43" s="4" t="s">
        <v>56</v>
      </c>
      <c r="C43" s="3" t="s">
        <v>95</v>
      </c>
      <c r="D43" s="2">
        <v>3</v>
      </c>
      <c r="E43" s="2">
        <v>2</v>
      </c>
      <c r="F43" s="2">
        <v>0</v>
      </c>
      <c r="G43" s="5">
        <f>IF($F$4="Oui",3,1)</f>
        <v>1</v>
      </c>
      <c r="H43" s="2">
        <v>2</v>
      </c>
      <c r="I43" s="2">
        <v>0</v>
      </c>
      <c r="J43" s="2">
        <v>0</v>
      </c>
      <c r="K43" s="2">
        <v>0</v>
      </c>
      <c r="L43" s="2">
        <v>0</v>
      </c>
      <c r="M43" s="2">
        <v>1</v>
      </c>
      <c r="N43" s="8" t="s">
        <v>91</v>
      </c>
      <c r="O43"/>
    </row>
    <row r="44" spans="2:15" ht="45" hidden="1">
      <c r="B44" s="4" t="s">
        <v>32</v>
      </c>
      <c r="C44" s="3" t="s">
        <v>95</v>
      </c>
      <c r="D44" s="2">
        <v>2</v>
      </c>
      <c r="E44" s="2">
        <v>0</v>
      </c>
      <c r="F44" s="5">
        <f>IF($F$4="Oui",1,0)</f>
        <v>0</v>
      </c>
      <c r="G44" s="2">
        <v>2</v>
      </c>
      <c r="H44" s="2">
        <v>0</v>
      </c>
      <c r="I44" s="2">
        <v>0</v>
      </c>
      <c r="J44" s="2">
        <v>1</v>
      </c>
      <c r="K44" s="2">
        <v>3</v>
      </c>
      <c r="L44" s="2">
        <v>2</v>
      </c>
      <c r="M44" s="2">
        <v>0</v>
      </c>
      <c r="N44" s="8" t="s">
        <v>104</v>
      </c>
      <c r="O44"/>
    </row>
    <row r="45" spans="2:15" ht="45" hidden="1">
      <c r="B45" s="4" t="s">
        <v>33</v>
      </c>
      <c r="C45" s="3" t="s">
        <v>95</v>
      </c>
      <c r="D45" s="2">
        <v>0</v>
      </c>
      <c r="E45" s="2">
        <v>1</v>
      </c>
      <c r="F45" s="2">
        <v>0</v>
      </c>
      <c r="G45" s="2">
        <v>1</v>
      </c>
      <c r="H45" s="2">
        <v>3</v>
      </c>
      <c r="I45" s="2">
        <v>2</v>
      </c>
      <c r="J45" s="2">
        <v>2</v>
      </c>
      <c r="K45" s="2">
        <v>0</v>
      </c>
      <c r="L45" s="2">
        <v>0</v>
      </c>
      <c r="M45" s="2">
        <v>2</v>
      </c>
      <c r="N45" s="8" t="s">
        <v>92</v>
      </c>
      <c r="O45"/>
    </row>
    <row r="46" spans="2:15" ht="30" hidden="1">
      <c r="B46" s="4" t="s">
        <v>34</v>
      </c>
      <c r="C46" s="3" t="s">
        <v>95</v>
      </c>
      <c r="D46" s="2">
        <v>2</v>
      </c>
      <c r="E46" s="2">
        <v>1</v>
      </c>
      <c r="F46" s="5">
        <f>IF($F$4="Oui",3,2)</f>
        <v>2</v>
      </c>
      <c r="G46" s="2">
        <v>2</v>
      </c>
      <c r="H46" s="2">
        <v>0</v>
      </c>
      <c r="I46" s="2">
        <v>2</v>
      </c>
      <c r="J46" s="2">
        <v>3</v>
      </c>
      <c r="K46" s="2">
        <v>0</v>
      </c>
      <c r="L46" s="2">
        <v>0</v>
      </c>
      <c r="M46" s="2">
        <v>0</v>
      </c>
      <c r="N46" s="8" t="s">
        <v>93</v>
      </c>
      <c r="O46"/>
    </row>
    <row r="47" spans="2:15" ht="45" hidden="1">
      <c r="B47" s="4" t="s">
        <v>35</v>
      </c>
      <c r="C47" s="3" t="s">
        <v>95</v>
      </c>
      <c r="D47" s="2">
        <v>1</v>
      </c>
      <c r="E47" s="2">
        <v>2</v>
      </c>
      <c r="F47" s="2">
        <v>0</v>
      </c>
      <c r="G47" s="2">
        <v>0</v>
      </c>
      <c r="H47" s="2">
        <v>3</v>
      </c>
      <c r="I47" s="2">
        <v>0</v>
      </c>
      <c r="J47" s="2">
        <v>0</v>
      </c>
      <c r="K47" s="2">
        <v>2</v>
      </c>
      <c r="L47" s="2">
        <v>2</v>
      </c>
      <c r="M47" s="2">
        <v>0</v>
      </c>
      <c r="N47" s="8" t="s">
        <v>94</v>
      </c>
      <c r="O47"/>
    </row>
  </sheetData>
  <mergeCells count="1">
    <mergeCell ref="E2:J2"/>
  </mergeCells>
  <conditionalFormatting sqref="D7:M4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M21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F4">
      <formula1>#REF!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Company>Neotiq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BRIAND</dc:creator>
  <cp:lastModifiedBy>Hugo BRIAND</cp:lastModifiedBy>
  <dcterms:created xsi:type="dcterms:W3CDTF">2012-01-25T12:40:58Z</dcterms:created>
  <dcterms:modified xsi:type="dcterms:W3CDTF">2012-01-26T11:20:58Z</dcterms:modified>
</cp:coreProperties>
</file>